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poprawne dokumenty\"/>
    </mc:Choice>
  </mc:AlternateContent>
  <bookViews>
    <workbookView xWindow="0" yWindow="0" windowWidth="20490" windowHeight="7665"/>
  </bookViews>
  <sheets>
    <sheet name="RACHUNEK WYNIKÓ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31" i="1"/>
  <c r="D31" i="1"/>
  <c r="E27" i="1"/>
  <c r="D27" i="1"/>
  <c r="E23" i="1"/>
  <c r="D23" i="1"/>
  <c r="E11" i="1"/>
  <c r="D11" i="1"/>
  <c r="E4" i="1"/>
  <c r="D4" i="1"/>
  <c r="D22" i="1" s="1"/>
  <c r="D30" i="1" s="1"/>
  <c r="D38" i="1" s="1"/>
  <c r="D41" i="1" s="1"/>
  <c r="E22" i="1" l="1"/>
  <c r="E30" i="1" s="1"/>
  <c r="E38" i="1" s="1"/>
  <c r="E41" i="1" s="1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<sst xmlns="http://schemas.openxmlformats.org/spreadsheetml/2006/main" count="81" uniqueCount="61">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</sst>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7" fontId="0" fillId="0" borderId="0" xfId="0" applyNumberFormat="1"/>
    <xf numFmtId="0" fontId="1" fillId="2" borderId="2" xfId="0" applyFont="1" applyFill="1" applyBorder="1"/>
    <xf numFmtId="0" fontId="0" fillId="0" borderId="4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0" fillId="0" borderId="6" xfId="0" applyBorder="1"/>
    <xf numFmtId="0" fontId="1" fillId="2" borderId="6" xfId="0" applyFont="1" applyFill="1" applyBorder="1"/>
    <xf numFmtId="0" fontId="1" fillId="2" borderId="7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9" xfId="0" applyNumberFormat="1" applyFont="1" applyFill="1" applyBorder="1"/>
    <xf numFmtId="7" fontId="0" fillId="0" borderId="10" xfId="0" applyNumberFormat="1" applyBorder="1"/>
    <xf numFmtId="7" fontId="1" fillId="2" borderId="10" xfId="0" applyNumberFormat="1" applyFont="1" applyFill="1" applyBorder="1"/>
    <xf numFmtId="7" fontId="1" fillId="2" borderId="11" xfId="0" applyNumberFormat="1" applyFont="1" applyFill="1" applyBorder="1"/>
    <xf numFmtId="7" fontId="1" fillId="2" borderId="2" xfId="0" applyNumberFormat="1" applyFont="1" applyFill="1" applyBorder="1"/>
    <xf numFmtId="7" fontId="0" fillId="0" borderId="4" xfId="0" applyNumberFormat="1" applyBorder="1"/>
    <xf numFmtId="7" fontId="1" fillId="2" borderId="4" xfId="0" applyNumberFormat="1" applyFont="1" applyFill="1" applyBorder="1"/>
    <xf numFmtId="7" fontId="1" fillId="2" borderId="5" xfId="0" applyNumberFormat="1" applyFont="1" applyFill="1" applyBorder="1"/>
    <xf numFmtId="7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workbookViewId="0">
      <selection activeCell="A4" sqref="A4"/>
    </sheetView>
  </sheetViews>
  <sheetFormatPr defaultRowHeight="15" x14ac:dyDescent="0.25"/>
  <cols>
    <col min="1" max="1" width="0.85546875" customWidth="1"/>
    <col min="2" max="2" width="4.5703125" bestFit="1" customWidth="1"/>
    <col min="3" max="3" width="158.5703125" bestFit="1" customWidth="1"/>
    <col min="4" max="5" width="20.7109375" style="1" customWidth="1"/>
  </cols>
  <sheetData>
    <row r="1" spans="2:5" ht="20.25" customHeight="1" x14ac:dyDescent="0.25">
      <c r="C1" s="20" t="s">
        <v>56</v>
      </c>
      <c r="D1" s="20"/>
      <c r="E1" s="20"/>
    </row>
    <row r="2" spans="2:5" ht="15" customHeight="1" thickBot="1" x14ac:dyDescent="0.3">
      <c r="C2" s="21" t="s">
        <v>57</v>
      </c>
      <c r="D2" s="21"/>
      <c r="E2" s="21"/>
    </row>
    <row r="3" spans="2:5" ht="30.75" thickBot="1" x14ac:dyDescent="0.3">
      <c r="C3" s="22" t="s">
        <v>58</v>
      </c>
      <c r="D3" s="10" t="s">
        <v>59</v>
      </c>
      <c r="E3" s="19" t="s">
        <v>60</v>
      </c>
    </row>
    <row r="4" spans="2:5" x14ac:dyDescent="0.25">
      <c r="B4" s="2" t="s">
        <v>0</v>
      </c>
      <c r="C4" s="6" t="s">
        <v>1</v>
      </c>
      <c r="D4" s="15">
        <f>D5+D6+D7+D8+D9+D10</f>
        <v>76580.399999999994</v>
      </c>
      <c r="E4" s="11">
        <f>E5+E6+E7+E8+E9+E10</f>
        <v>112956.69</v>
      </c>
    </row>
    <row r="5" spans="2:5" x14ac:dyDescent="0.25">
      <c r="B5" s="3" t="s">
        <v>2</v>
      </c>
      <c r="C5" s="7" t="s">
        <v>3</v>
      </c>
      <c r="D5" s="16">
        <v>0</v>
      </c>
      <c r="E5" s="12">
        <v>0</v>
      </c>
    </row>
    <row r="6" spans="2:5" x14ac:dyDescent="0.25">
      <c r="B6" s="3" t="s">
        <v>4</v>
      </c>
      <c r="C6" s="7" t="s">
        <v>5</v>
      </c>
      <c r="D6" s="16">
        <v>0</v>
      </c>
      <c r="E6" s="12">
        <v>0</v>
      </c>
    </row>
    <row r="7" spans="2:5" x14ac:dyDescent="0.25">
      <c r="B7" s="3" t="s">
        <v>6</v>
      </c>
      <c r="C7" s="7" t="s">
        <v>7</v>
      </c>
      <c r="D7" s="16">
        <v>0</v>
      </c>
      <c r="E7" s="12">
        <v>0</v>
      </c>
    </row>
    <row r="8" spans="2:5" x14ac:dyDescent="0.25">
      <c r="B8" s="3" t="s">
        <v>8</v>
      </c>
      <c r="C8" s="7" t="s">
        <v>9</v>
      </c>
      <c r="D8" s="16">
        <v>0</v>
      </c>
      <c r="E8" s="12">
        <v>0</v>
      </c>
    </row>
    <row r="9" spans="2:5" x14ac:dyDescent="0.25">
      <c r="B9" s="3" t="s">
        <v>10</v>
      </c>
      <c r="C9" s="7" t="s">
        <v>11</v>
      </c>
      <c r="D9" s="16">
        <v>0</v>
      </c>
      <c r="E9" s="12">
        <v>0</v>
      </c>
    </row>
    <row r="10" spans="2:5" x14ac:dyDescent="0.25">
      <c r="B10" s="3" t="s">
        <v>12</v>
      </c>
      <c r="C10" s="7" t="s">
        <v>13</v>
      </c>
      <c r="D10" s="16">
        <v>76580.399999999994</v>
      </c>
      <c r="E10" s="12">
        <v>112956.69</v>
      </c>
    </row>
    <row r="11" spans="2:5" x14ac:dyDescent="0.25">
      <c r="B11" s="4" t="s">
        <v>14</v>
      </c>
      <c r="C11" s="8" t="s">
        <v>15</v>
      </c>
      <c r="D11" s="17">
        <f>D12+D13+D14+D15+D16+D17+D18+D19+D20+D21</f>
        <v>6777874.6399999997</v>
      </c>
      <c r="E11" s="13">
        <f>E12+E13+E14+E15+E16+E17+E18+E19+E20+E21</f>
        <v>7053209.9799999995</v>
      </c>
    </row>
    <row r="12" spans="2:5" x14ac:dyDescent="0.25">
      <c r="B12" s="3" t="s">
        <v>2</v>
      </c>
      <c r="C12" s="7" t="s">
        <v>16</v>
      </c>
      <c r="D12" s="16">
        <v>153212.4</v>
      </c>
      <c r="E12" s="12">
        <v>140587.4</v>
      </c>
    </row>
    <row r="13" spans="2:5" x14ac:dyDescent="0.25">
      <c r="B13" s="3" t="s">
        <v>4</v>
      </c>
      <c r="C13" s="7" t="s">
        <v>17</v>
      </c>
      <c r="D13" s="16">
        <v>441296.82</v>
      </c>
      <c r="E13" s="12">
        <v>670987.16</v>
      </c>
    </row>
    <row r="14" spans="2:5" x14ac:dyDescent="0.25">
      <c r="B14" s="3" t="s">
        <v>6</v>
      </c>
      <c r="C14" s="7" t="s">
        <v>18</v>
      </c>
      <c r="D14" s="16">
        <v>127595.62</v>
      </c>
      <c r="E14" s="12">
        <v>139567.09</v>
      </c>
    </row>
    <row r="15" spans="2:5" x14ac:dyDescent="0.25">
      <c r="B15" s="3" t="s">
        <v>8</v>
      </c>
      <c r="C15" s="7" t="s">
        <v>19</v>
      </c>
      <c r="D15" s="16">
        <v>7280.92</v>
      </c>
      <c r="E15" s="12">
        <v>6130.37</v>
      </c>
    </row>
    <row r="16" spans="2:5" x14ac:dyDescent="0.25">
      <c r="B16" s="3" t="s">
        <v>10</v>
      </c>
      <c r="C16" s="7" t="s">
        <v>20</v>
      </c>
      <c r="D16" s="16">
        <v>4852052.09</v>
      </c>
      <c r="E16" s="12">
        <v>4944677.92</v>
      </c>
    </row>
    <row r="17" spans="2:5" x14ac:dyDescent="0.25">
      <c r="B17" s="3" t="s">
        <v>12</v>
      </c>
      <c r="C17" s="7" t="s">
        <v>21</v>
      </c>
      <c r="D17" s="16">
        <v>1167448.55</v>
      </c>
      <c r="E17" s="12">
        <v>1136764.04</v>
      </c>
    </row>
    <row r="18" spans="2:5" x14ac:dyDescent="0.25">
      <c r="B18" s="3" t="s">
        <v>22</v>
      </c>
      <c r="C18" s="7" t="s">
        <v>23</v>
      </c>
      <c r="D18" s="16">
        <v>23843.24</v>
      </c>
      <c r="E18" s="12">
        <v>9417</v>
      </c>
    </row>
    <row r="19" spans="2:5" x14ac:dyDescent="0.25">
      <c r="B19" s="3" t="s">
        <v>24</v>
      </c>
      <c r="C19" s="7" t="s">
        <v>25</v>
      </c>
      <c r="D19" s="16">
        <v>0</v>
      </c>
      <c r="E19" s="12">
        <v>0</v>
      </c>
    </row>
    <row r="20" spans="2:5" x14ac:dyDescent="0.25">
      <c r="B20" s="3" t="s">
        <v>26</v>
      </c>
      <c r="C20" s="7" t="s">
        <v>27</v>
      </c>
      <c r="D20" s="16">
        <v>5145</v>
      </c>
      <c r="E20" s="12">
        <v>5079</v>
      </c>
    </row>
    <row r="21" spans="2:5" x14ac:dyDescent="0.25">
      <c r="B21" s="3" t="s">
        <v>28</v>
      </c>
      <c r="C21" s="7" t="s">
        <v>29</v>
      </c>
      <c r="D21" s="16">
        <v>0</v>
      </c>
      <c r="E21" s="12">
        <v>0</v>
      </c>
    </row>
    <row r="22" spans="2:5" x14ac:dyDescent="0.25">
      <c r="B22" s="4" t="s">
        <v>30</v>
      </c>
      <c r="C22" s="8" t="s">
        <v>31</v>
      </c>
      <c r="D22" s="17">
        <f>D4+-1*D11</f>
        <v>-6701294.2399999993</v>
      </c>
      <c r="E22" s="13">
        <f>E4+-1*E11</f>
        <v>-6940253.2899999991</v>
      </c>
    </row>
    <row r="23" spans="2:5" x14ac:dyDescent="0.25">
      <c r="B23" s="4" t="s">
        <v>32</v>
      </c>
      <c r="C23" s="8" t="s">
        <v>33</v>
      </c>
      <c r="D23" s="17">
        <f>D24+D25+D26</f>
        <v>1188.8399999999999</v>
      </c>
      <c r="E23" s="13">
        <f>E24+E25+E26</f>
        <v>1156.43</v>
      </c>
    </row>
    <row r="24" spans="2:5" x14ac:dyDescent="0.25">
      <c r="B24" s="3" t="s">
        <v>2</v>
      </c>
      <c r="C24" s="7" t="s">
        <v>34</v>
      </c>
      <c r="D24" s="16">
        <v>0</v>
      </c>
      <c r="E24" s="12">
        <v>0</v>
      </c>
    </row>
    <row r="25" spans="2:5" x14ac:dyDescent="0.25">
      <c r="B25" s="3" t="s">
        <v>4</v>
      </c>
      <c r="C25" s="7" t="s">
        <v>35</v>
      </c>
      <c r="D25" s="16">
        <v>0</v>
      </c>
      <c r="E25" s="12">
        <v>0</v>
      </c>
    </row>
    <row r="26" spans="2:5" x14ac:dyDescent="0.25">
      <c r="B26" s="3" t="s">
        <v>6</v>
      </c>
      <c r="C26" s="7" t="s">
        <v>36</v>
      </c>
      <c r="D26" s="16">
        <v>1188.8399999999999</v>
      </c>
      <c r="E26" s="12">
        <v>1156.43</v>
      </c>
    </row>
    <row r="27" spans="2:5" x14ac:dyDescent="0.25">
      <c r="B27" s="4" t="s">
        <v>37</v>
      </c>
      <c r="C27" s="8" t="s">
        <v>38</v>
      </c>
      <c r="D27" s="17">
        <f>D28+D29</f>
        <v>0</v>
      </c>
      <c r="E27" s="13">
        <f>E28+E29</f>
        <v>0</v>
      </c>
    </row>
    <row r="28" spans="2:5" x14ac:dyDescent="0.25">
      <c r="B28" s="3" t="s">
        <v>2</v>
      </c>
      <c r="C28" s="7" t="s">
        <v>39</v>
      </c>
      <c r="D28" s="16">
        <v>0</v>
      </c>
      <c r="E28" s="12">
        <v>0</v>
      </c>
    </row>
    <row r="29" spans="2:5" x14ac:dyDescent="0.25">
      <c r="B29" s="3" t="s">
        <v>4</v>
      </c>
      <c r="C29" s="7" t="s">
        <v>38</v>
      </c>
      <c r="D29" s="16">
        <v>0</v>
      </c>
      <c r="E29" s="12">
        <v>0</v>
      </c>
    </row>
    <row r="30" spans="2:5" x14ac:dyDescent="0.25">
      <c r="B30" s="4" t="s">
        <v>40</v>
      </c>
      <c r="C30" s="8" t="s">
        <v>41</v>
      </c>
      <c r="D30" s="17">
        <f>D22+D23+-1*D27</f>
        <v>-6700105.3999999994</v>
      </c>
      <c r="E30" s="13">
        <f>E22+E23+-1*E27</f>
        <v>-6939096.8599999994</v>
      </c>
    </row>
    <row r="31" spans="2:5" x14ac:dyDescent="0.25">
      <c r="B31" s="4" t="s">
        <v>42</v>
      </c>
      <c r="C31" s="8" t="s">
        <v>43</v>
      </c>
      <c r="D31" s="17">
        <f>D32+D33+D34</f>
        <v>0</v>
      </c>
      <c r="E31" s="13">
        <f>E32+E33+E34</f>
        <v>0.33</v>
      </c>
    </row>
    <row r="32" spans="2:5" x14ac:dyDescent="0.25">
      <c r="B32" s="3" t="s">
        <v>2</v>
      </c>
      <c r="C32" s="7" t="s">
        <v>44</v>
      </c>
      <c r="D32" s="16">
        <v>0</v>
      </c>
      <c r="E32" s="12">
        <v>0</v>
      </c>
    </row>
    <row r="33" spans="2:5" x14ac:dyDescent="0.25">
      <c r="B33" s="3" t="s">
        <v>4</v>
      </c>
      <c r="C33" s="7" t="s">
        <v>45</v>
      </c>
      <c r="D33" s="16">
        <v>0</v>
      </c>
      <c r="E33" s="12">
        <v>0.33</v>
      </c>
    </row>
    <row r="34" spans="2:5" x14ac:dyDescent="0.25">
      <c r="B34" s="3" t="s">
        <v>6</v>
      </c>
      <c r="C34" s="7" t="s">
        <v>46</v>
      </c>
      <c r="D34" s="16">
        <v>0</v>
      </c>
      <c r="E34" s="12">
        <v>0</v>
      </c>
    </row>
    <row r="35" spans="2:5" x14ac:dyDescent="0.25">
      <c r="B35" s="4" t="s">
        <v>47</v>
      </c>
      <c r="C35" s="8" t="s">
        <v>48</v>
      </c>
      <c r="D35" s="17">
        <f>D36+D37</f>
        <v>0</v>
      </c>
      <c r="E35" s="13">
        <f>E36+E37</f>
        <v>0</v>
      </c>
    </row>
    <row r="36" spans="2:5" x14ac:dyDescent="0.25">
      <c r="B36" s="3" t="s">
        <v>2</v>
      </c>
      <c r="C36" s="7" t="s">
        <v>45</v>
      </c>
      <c r="D36" s="16">
        <v>0</v>
      </c>
      <c r="E36" s="12">
        <v>0</v>
      </c>
    </row>
    <row r="37" spans="2:5" x14ac:dyDescent="0.25">
      <c r="B37" s="3" t="s">
        <v>4</v>
      </c>
      <c r="C37" s="7" t="s">
        <v>46</v>
      </c>
      <c r="D37" s="16">
        <v>0</v>
      </c>
      <c r="E37" s="12">
        <v>0</v>
      </c>
    </row>
    <row r="38" spans="2:5" x14ac:dyDescent="0.25">
      <c r="B38" s="4" t="s">
        <v>2</v>
      </c>
      <c r="C38" s="8" t="s">
        <v>49</v>
      </c>
      <c r="D38" s="17">
        <f>D30+D31+-1*D35</f>
        <v>-6700105.3999999994</v>
      </c>
      <c r="E38" s="13">
        <f>E30+E31+-1*E35</f>
        <v>-6939096.5299999993</v>
      </c>
    </row>
    <row r="39" spans="2:5" x14ac:dyDescent="0.25">
      <c r="B39" s="4" t="s">
        <v>50</v>
      </c>
      <c r="C39" s="8" t="s">
        <v>51</v>
      </c>
      <c r="D39" s="17">
        <v>0</v>
      </c>
      <c r="E39" s="13">
        <v>0</v>
      </c>
    </row>
    <row r="40" spans="2:5" x14ac:dyDescent="0.25">
      <c r="B40" s="4" t="s">
        <v>52</v>
      </c>
      <c r="C40" s="8" t="s">
        <v>53</v>
      </c>
      <c r="D40" s="17">
        <v>0</v>
      </c>
      <c r="E40" s="13">
        <v>0</v>
      </c>
    </row>
    <row r="41" spans="2:5" ht="15.75" thickBot="1" x14ac:dyDescent="0.3">
      <c r="B41" s="5" t="s">
        <v>54</v>
      </c>
      <c r="C41" s="9" t="s">
        <v>55</v>
      </c>
      <c r="D41" s="18">
        <f>D38+-1*D39+-1*D40</f>
        <v>-6700105.3999999994</v>
      </c>
      <c r="E41" s="14">
        <f>E38+-1*E39+-1*E40</f>
        <v>-6939096.5299999993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GESJOA03742</dc:creator>
  <cp:lastModifiedBy>nauczyciel</cp:lastModifiedBy>
  <dcterms:created xsi:type="dcterms:W3CDTF">2022-03-29T08:46:42Z</dcterms:created>
  <dcterms:modified xsi:type="dcterms:W3CDTF">2022-03-29T12:20:13Z</dcterms:modified>
</cp:coreProperties>
</file>